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省级重点项目" sheetId="4" r:id="rId1"/>
    <sheet name="市级重点项目" sheetId="5" r:id="rId2"/>
  </sheets>
  <definedNames>
    <definedName name="_xlnm._FilterDatabase" localSheetId="0" hidden="1">省级重点项目!$A$3:$L$8</definedName>
    <definedName name="_xlnm._FilterDatabase" localSheetId="1" hidden="1">市级重点项目!$A$6:$L$27</definedName>
    <definedName name="_xlnm.Print_Titles" localSheetId="0">省级重点项目!$4:$5</definedName>
    <definedName name="_xlnm.Print_Titles" localSheetId="1">市级重点项目!$4:$5</definedName>
  </definedNames>
  <calcPr calcId="144525"/>
</workbook>
</file>

<file path=xl/sharedStrings.xml><?xml version="1.0" encoding="utf-8"?>
<sst xmlns="http://schemas.openxmlformats.org/spreadsheetml/2006/main" count="135" uniqueCount="85">
  <si>
    <t xml:space="preserve">   附件：1</t>
  </si>
  <si>
    <t>沈家营街道2021年省级重点项目计划表</t>
  </si>
  <si>
    <t>单位：万元</t>
  </si>
  <si>
    <t>序号</t>
  </si>
  <si>
    <t>项目名称</t>
  </si>
  <si>
    <t>项目建设地点</t>
  </si>
  <si>
    <t>建设性质</t>
  </si>
  <si>
    <t>项目建设内容</t>
  </si>
  <si>
    <t>项目推进时间节点</t>
  </si>
  <si>
    <t>项目
总投资</t>
  </si>
  <si>
    <t>年度工作目标(2021年完成投资额)</t>
  </si>
  <si>
    <t>备注</t>
  </si>
  <si>
    <t>项目立项日期</t>
  </si>
  <si>
    <t>施工(或设备购置)合同签订日期</t>
  </si>
  <si>
    <t>项目开工日期</t>
  </si>
  <si>
    <t>项目入统计局投资库日期</t>
  </si>
  <si>
    <t>总计</t>
  </si>
  <si>
    <t>一、文化和旅游项目</t>
  </si>
  <si>
    <t>黄石中央文
化区(一期)</t>
  </si>
  <si>
    <t>黄石市黄石港区</t>
  </si>
  <si>
    <t>新开工</t>
  </si>
  <si>
    <t>黄石中央文化区一期项目(不含住宅)位于枫叶山路以东A、B地块，土地面积4.7万平方米(约71亩)，总建筑面积约5.2万平方米。项目内容为建设集文博、文旅、文商、文创为一体的文化旅游城市会客厅，一期投资额约6亿元，建设周期约3年。</t>
  </si>
  <si>
    <t>已办理立项手续</t>
  </si>
  <si>
    <t xml:space="preserve">   附件：2</t>
  </si>
  <si>
    <t>沈家营街道2021年市级重点项目计划表</t>
  </si>
  <si>
    <t>一、工业和创新项目</t>
  </si>
  <si>
    <t>1</t>
  </si>
  <si>
    <t>黄石工业互联网研究所</t>
  </si>
  <si>
    <t>项目总投资5000万元，由湖北师范大学投资兴建，围绕改造提升全市工业运营结构，提升工业技术水平，增强区域经济发展驱动力目标，借助物联网、互联网、云平台、大数据、信息安全等技术，建设适合全市产业特点的工业互联网平台，为全市工业企业提供优质信息化和智能化服务。</t>
  </si>
  <si>
    <t>2</t>
  </si>
  <si>
    <t>强脑科技脑机接口智能仿生手研发中心</t>
  </si>
  <si>
    <t>项目总投资0.5亿元，拟选址仁智山水博诺机器人产业研究院，建设智能仿生手研究中心、脑机接口产品展示中心、人工智能体验中心、营销结算以及售后服务中心，以自主研发和生产人工智能与脑机接口应用为主，主要研发和生产智能仿生设备以及智能产品，同时结合当地实际情况，采取“科教融合”模式，引入人工智能基础课程和编程等课程，“人工智能+脑科学”综合智慧课堂，提升学生专注力和学习效率，以及儿童语言交流能力和动手能力，构建一体化的体验中心。为带动黄石在人工智能领域的人才培养和促进当地就业，企业将积极开展人才培养和实习计划，提供就业岗位。项目建成后，预计实现年营收3亿元以上，实现年纳税1200万元以上。</t>
  </si>
  <si>
    <t>2021年4月</t>
  </si>
  <si>
    <t>2021年5月</t>
  </si>
  <si>
    <t>2021年6月</t>
  </si>
  <si>
    <t>2021年8月</t>
  </si>
  <si>
    <t>3</t>
  </si>
  <si>
    <t>湖北师范大学先进半导体材料与器件重点实验室</t>
  </si>
  <si>
    <t>项目总投资5000万元，依托湖北师范大学先进半导体材料与器件重点实验室科学仪器和科研团队，研究开发新型光电半导体技术、新能源半导体技术、下一代信息存储技术、半导体传感技术所需的材料和器件，同时联合沪市电子、瑞视光电等企业，通过深化建设，打造成省级重点实验室。</t>
  </si>
  <si>
    <t>二、城建建设项目</t>
  </si>
  <si>
    <t>4</t>
  </si>
  <si>
    <t>有轨电车一期、二期项目</t>
  </si>
  <si>
    <t>黄石现代有轨电车项目</t>
  </si>
  <si>
    <t>已入库</t>
  </si>
  <si>
    <t>5</t>
  </si>
  <si>
    <t>对接顺丰城区南北大通道项目</t>
  </si>
  <si>
    <t>规划构建对接鄂州机场南北大通道</t>
  </si>
  <si>
    <t>三、现代服务业项目</t>
  </si>
  <si>
    <t>6</t>
  </si>
  <si>
    <t>环湖大学科创园</t>
  </si>
  <si>
    <t>项目建设面积约15000平方米，园区实施“一园多区”，分两期建设。一期选址仁智山水办公楼，建设面积约5600平方米，建设世纪鼎利智慧谷，拟入驻黄石达成科技孵化器有限公司、湖北师范大学创业教育研究中心、产业技术研究院、世纪鼎利集团科创中心、文都集团鄂东教育中心、米勒扬科技、数字贸易孵化中心、金米科技、中南直播经济培育中心等项目。二期将整合湖师校内大学生创新创业基地、中南文创聚集中心等约10000平方米，打造环湖大学科创园。项目建成后可解决1000名以上大学生创业就业，5年内实现营业收入10亿元以上。</t>
  </si>
  <si>
    <t>7</t>
  </si>
  <si>
    <t>能工巧匠云生态</t>
  </si>
  <si>
    <t>项目分两期5年建设，2021-2022年建设一期，2023-2025年建设二期。一期选址黄石港区仁智山水博诺机器人研究院大楼，建设面积约1000平方米(以实际使用面积为准)，依托公司自身优势，主要研发构建机器人与智能装备运维与服务的云平台(APP)、AI(人工智能)中心、结算与税务代缴平台、赋能产业升级的平台、众包平台、灵活用工平台、信用评价体系平台，网络平台运维中心等，打造全国机器人与智能装备运维与服务总部、研发与运维众包+灵活用工新模式。二期拟在黄石港区购买土地30-50亩，建设“云生态双创基地”。</t>
  </si>
  <si>
    <t>2021年3月</t>
  </si>
  <si>
    <t>2021年7月</t>
  </si>
  <si>
    <t>四、文化和旅游项目</t>
  </si>
  <si>
    <t>8</t>
  </si>
  <si>
    <t>黄石工业旧址公园项目</t>
  </si>
  <si>
    <t>集成华新、大冶铁矿、铜绿山等工业遗址、旧址创建国家5A景区</t>
  </si>
  <si>
    <t>9</t>
  </si>
  <si>
    <t>牛头山公园</t>
  </si>
  <si>
    <t>依托华新水泥旧址，建设“民兵”公园</t>
  </si>
  <si>
    <t>10</t>
  </si>
  <si>
    <t>城市雕塑
工程</t>
  </si>
  <si>
    <t>在明珠广场等优质位置建设一处城市雕塑，彰显城市风貌</t>
  </si>
  <si>
    <t>11</t>
  </si>
  <si>
    <t>历史文化街区项目</t>
  </si>
  <si>
    <t>对6个历史文化街区实施保护修缮利用，打造我市历史文化名城，推进城市工业历史传承</t>
  </si>
  <si>
    <t>12</t>
  </si>
  <si>
    <t>大众山公园</t>
  </si>
  <si>
    <t>依托大众山森林景观，建设环山的登山步道、驿站、生态停车场等项目，构建山湖一体公园</t>
  </si>
  <si>
    <t>13</t>
  </si>
  <si>
    <t>环磁湖休闲文化景观</t>
  </si>
  <si>
    <t>建设环湖景观、绿道，依托华新水泥旧址完善工业文化展示</t>
  </si>
  <si>
    <t>14</t>
  </si>
  <si>
    <t>长江景观带黄石港区段</t>
  </si>
  <si>
    <t>沿江城市界面色系分段统一，建筑风貌重塑，立面夜景亮化</t>
  </si>
  <si>
    <t>五、社会和民生项目</t>
  </si>
  <si>
    <t>15</t>
  </si>
  <si>
    <t>湖北师范大学体操学院体育馆</t>
  </si>
  <si>
    <t>一期旧馆改造，二期新馆建设，可承办体操项目训练</t>
  </si>
  <si>
    <t>16</t>
  </si>
  <si>
    <t>湖北师范大学国际学术交流中心
项目</t>
  </si>
  <si>
    <t>该项目总建筑面积28112㎡，工程总投资11800万元，其中：国际学术交流中心项目建筑面积13112㎡，总投资5000万元；研究生公寓项目建筑面积15000平方米，总投资5000万元；道路刷黑项目总投资1800万元。</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</si>
</sst>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yyyy&quot;年&quot;m&quot;月&quot;;@"/>
  </numFmts>
  <fonts count="32">
    <font>
      <sz val="12"/>
      <name val="宋体"/>
      <charset val="134"/>
    </font>
    <font>
      <b/>
      <sz val="12"/>
      <name val="宋体"/>
      <charset val="134"/>
    </font>
    <font>
      <sz val="10"/>
      <name val="宋体"/>
      <charset val="134"/>
    </font>
    <font>
      <b/>
      <sz val="10"/>
      <name val="宋体"/>
      <charset val="134"/>
    </font>
    <font>
      <sz val="9"/>
      <name val="宋体"/>
      <charset val="134"/>
    </font>
    <font>
      <b/>
      <sz val="10"/>
      <name val="仿宋"/>
      <charset val="134"/>
    </font>
    <font>
      <b/>
      <sz val="21"/>
      <name val="方正小标宋简体"/>
      <charset val="134"/>
    </font>
    <font>
      <sz val="21"/>
      <name val="方正小标宋简体"/>
      <charset val="134"/>
    </font>
    <font>
      <sz val="11"/>
      <name val="宋体"/>
      <charset val="134"/>
    </font>
    <font>
      <b/>
      <sz val="11"/>
      <name val="宋体"/>
      <charset val="134"/>
    </font>
    <font>
      <b/>
      <sz val="11"/>
      <color indexed="8"/>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0"/>
      <color indexed="8"/>
      <name val="Calibri"/>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5" fillId="0" borderId="0" applyFont="0" applyFill="0" applyBorder="0" applyAlignment="0" applyProtection="0">
      <alignment vertical="center"/>
    </xf>
    <xf numFmtId="0" fontId="11" fillId="19" borderId="0" applyNumberFormat="0" applyBorder="0" applyAlignment="0" applyProtection="0">
      <alignment vertical="center"/>
    </xf>
    <xf numFmtId="0" fontId="27" fillId="17" borderId="1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6" borderId="0" applyNumberFormat="0" applyBorder="0" applyAlignment="0" applyProtection="0">
      <alignment vertical="center"/>
    </xf>
    <xf numFmtId="0" fontId="19" fillId="7" borderId="0" applyNumberFormat="0" applyBorder="0" applyAlignment="0" applyProtection="0">
      <alignment vertical="center"/>
    </xf>
    <xf numFmtId="43" fontId="15" fillId="0" borderId="0" applyFont="0" applyFill="0" applyBorder="0" applyAlignment="0" applyProtection="0">
      <alignment vertical="center"/>
    </xf>
    <xf numFmtId="0" fontId="20" fillId="16"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2" borderId="10" applyNumberFormat="0" applyFont="0" applyAlignment="0" applyProtection="0">
      <alignment vertical="center"/>
    </xf>
    <xf numFmtId="0" fontId="20" fillId="20"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8" applyNumberFormat="0" applyFill="0" applyAlignment="0" applyProtection="0">
      <alignment vertical="center"/>
    </xf>
    <xf numFmtId="0" fontId="13" fillId="0" borderId="8" applyNumberFormat="0" applyFill="0" applyAlignment="0" applyProtection="0">
      <alignment vertical="center"/>
    </xf>
    <xf numFmtId="0" fontId="20" fillId="15" borderId="0" applyNumberFormat="0" applyBorder="0" applyAlignment="0" applyProtection="0">
      <alignment vertical="center"/>
    </xf>
    <xf numFmtId="0" fontId="17" fillId="0" borderId="12" applyNumberFormat="0" applyFill="0" applyAlignment="0" applyProtection="0">
      <alignment vertical="center"/>
    </xf>
    <xf numFmtId="0" fontId="20" fillId="22" borderId="0" applyNumberFormat="0" applyBorder="0" applyAlignment="0" applyProtection="0">
      <alignment vertical="center"/>
    </xf>
    <xf numFmtId="0" fontId="21" fillId="11" borderId="9" applyNumberFormat="0" applyAlignment="0" applyProtection="0">
      <alignment vertical="center"/>
    </xf>
    <xf numFmtId="0" fontId="30" fillId="11" borderId="13" applyNumberFormat="0" applyAlignment="0" applyProtection="0">
      <alignment vertical="center"/>
    </xf>
    <xf numFmtId="0" fontId="12" fillId="5" borderId="7" applyNumberFormat="0" applyAlignment="0" applyProtection="0">
      <alignment vertical="center"/>
    </xf>
    <xf numFmtId="0" fontId="11" fillId="26" borderId="0" applyNumberFormat="0" applyBorder="0" applyAlignment="0" applyProtection="0">
      <alignment vertical="center"/>
    </xf>
    <xf numFmtId="0" fontId="20" fillId="10" borderId="0" applyNumberFormat="0" applyBorder="0" applyAlignment="0" applyProtection="0">
      <alignment vertical="center"/>
    </xf>
    <xf numFmtId="0" fontId="29" fillId="0" borderId="14" applyNumberFormat="0" applyFill="0" applyAlignment="0" applyProtection="0">
      <alignment vertical="center"/>
    </xf>
    <xf numFmtId="0" fontId="23" fillId="0" borderId="11" applyNumberFormat="0" applyFill="0" applyAlignment="0" applyProtection="0">
      <alignment vertical="center"/>
    </xf>
    <xf numFmtId="0" fontId="28" fillId="18" borderId="0" applyNumberFormat="0" applyBorder="0" applyAlignment="0" applyProtection="0">
      <alignment vertical="center"/>
    </xf>
    <xf numFmtId="0" fontId="26" fillId="14" borderId="0" applyNumberFormat="0" applyBorder="0" applyAlignment="0" applyProtection="0">
      <alignment vertical="center"/>
    </xf>
    <xf numFmtId="0" fontId="11" fillId="27" borderId="0" applyNumberFormat="0" applyBorder="0" applyAlignment="0" applyProtection="0">
      <alignment vertical="center"/>
    </xf>
    <xf numFmtId="0" fontId="20" fillId="9"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3"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0" fillId="0" borderId="0"/>
    <xf numFmtId="0" fontId="11" fillId="23" borderId="0" applyNumberFormat="0" applyBorder="0" applyAlignment="0" applyProtection="0">
      <alignment vertical="center"/>
    </xf>
    <xf numFmtId="0" fontId="11" fillId="2" borderId="0" applyNumberFormat="0" applyBorder="0" applyAlignment="0" applyProtection="0">
      <alignment vertical="center"/>
    </xf>
    <xf numFmtId="0" fontId="20" fillId="28" borderId="0" applyNumberFormat="0" applyBorder="0" applyAlignment="0" applyProtection="0">
      <alignment vertical="center"/>
    </xf>
    <xf numFmtId="0" fontId="31" fillId="0" borderId="0" applyFill="0" applyBorder="0" applyProtection="0"/>
    <xf numFmtId="0" fontId="11" fillId="29" borderId="0" applyNumberFormat="0" applyBorder="0" applyAlignment="0" applyProtection="0">
      <alignment vertical="center"/>
    </xf>
    <xf numFmtId="0" fontId="0" fillId="0" borderId="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1" fillId="32"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cellStyleXfs>
  <cellXfs count="61">
    <xf numFmtId="0" fontId="0" fillId="0" borderId="0" xfId="0">
      <alignment vertical="center"/>
    </xf>
    <xf numFmtId="0" fontId="0" fillId="0" borderId="0" xfId="52" applyAlignment="1">
      <alignment horizontal="center" vertical="center"/>
    </xf>
    <xf numFmtId="0" fontId="1" fillId="0" borderId="0" xfId="52" applyFont="1" applyAlignment="1">
      <alignment horizontal="center" vertical="center" wrapText="1"/>
    </xf>
    <xf numFmtId="0" fontId="0" fillId="0" borderId="0" xfId="52" applyAlignment="1">
      <alignment horizontal="center" vertical="center" wrapText="1"/>
    </xf>
    <xf numFmtId="0" fontId="1" fillId="0" borderId="0" xfId="52" applyFont="1" applyAlignment="1">
      <alignment horizontal="center" vertical="center"/>
    </xf>
    <xf numFmtId="0" fontId="2" fillId="0" borderId="0" xfId="52" applyFont="1" applyAlignment="1">
      <alignment horizontal="center" vertical="center" wrapText="1"/>
    </xf>
    <xf numFmtId="0" fontId="3" fillId="0" borderId="0" xfId="52" applyFont="1" applyAlignment="1">
      <alignment horizontal="center" vertical="center" wrapText="1"/>
    </xf>
    <xf numFmtId="0" fontId="4" fillId="0" borderId="0" xfId="52" applyFont="1" applyAlignment="1">
      <alignment horizontal="center" vertical="center" wrapText="1"/>
    </xf>
    <xf numFmtId="0" fontId="0" fillId="0" borderId="0" xfId="52" applyFont="1" applyAlignment="1">
      <alignment horizontal="left" vertical="center"/>
    </xf>
    <xf numFmtId="0" fontId="0" fillId="0" borderId="0" xfId="52" applyAlignment="1">
      <alignment horizontal="left" vertical="center"/>
    </xf>
    <xf numFmtId="0" fontId="0" fillId="0" borderId="0" xfId="52" applyAlignment="1">
      <alignment vertical="center"/>
    </xf>
    <xf numFmtId="0" fontId="0" fillId="0" borderId="0" xfId="52">
      <alignment vertical="center"/>
    </xf>
    <xf numFmtId="0" fontId="5" fillId="0" borderId="0" xfId="52" applyFont="1" applyAlignment="1">
      <alignment horizontal="left" vertical="center" wrapText="1"/>
    </xf>
    <xf numFmtId="0" fontId="6" fillId="0" borderId="0" xfId="52" applyFont="1" applyAlignment="1">
      <alignment horizontal="left" vertical="center" wrapText="1"/>
    </xf>
    <xf numFmtId="0" fontId="7" fillId="0" borderId="0" xfId="52" applyFont="1" applyAlignment="1">
      <alignment horizontal="center" vertical="center" wrapText="1"/>
    </xf>
    <xf numFmtId="0" fontId="8" fillId="0" borderId="1" xfId="52" applyFont="1" applyBorder="1" applyAlignment="1">
      <alignment horizontal="center" vertical="center"/>
    </xf>
    <xf numFmtId="0" fontId="9" fillId="0" borderId="1" xfId="52" applyFont="1" applyBorder="1" applyAlignment="1">
      <alignment horizontal="center" vertical="center"/>
    </xf>
    <xf numFmtId="0" fontId="9" fillId="0" borderId="0" xfId="52" applyFont="1" applyAlignment="1">
      <alignment horizontal="center" vertical="center"/>
    </xf>
    <xf numFmtId="0" fontId="3" fillId="0" borderId="2" xfId="52" applyFont="1" applyBorder="1" applyAlignment="1">
      <alignment horizontal="center" vertical="center" wrapText="1"/>
    </xf>
    <xf numFmtId="0" fontId="2" fillId="0" borderId="2" xfId="52" applyFont="1" applyBorder="1" applyAlignment="1">
      <alignment horizontal="center" vertical="center" wrapText="1"/>
    </xf>
    <xf numFmtId="49" fontId="9" fillId="0" borderId="2" xfId="52" applyNumberFormat="1" applyFont="1" applyBorder="1" applyAlignment="1">
      <alignment horizontal="center" vertical="center" wrapText="1"/>
    </xf>
    <xf numFmtId="49" fontId="9" fillId="0" borderId="2" xfId="52" applyNumberFormat="1" applyFont="1" applyBorder="1" applyAlignment="1">
      <alignment horizontal="left" vertical="center" wrapText="1"/>
    </xf>
    <xf numFmtId="49" fontId="9" fillId="0" borderId="3" xfId="52" applyNumberFormat="1" applyFont="1" applyBorder="1" applyAlignment="1">
      <alignment horizontal="center" vertical="center" wrapText="1"/>
    </xf>
    <xf numFmtId="49" fontId="9" fillId="0" borderId="4" xfId="52" applyNumberFormat="1" applyFont="1" applyBorder="1" applyAlignment="1">
      <alignment horizontal="center" vertical="center" wrapText="1"/>
    </xf>
    <xf numFmtId="49" fontId="3" fillId="0" borderId="2" xfId="52" applyNumberFormat="1" applyFont="1" applyBorder="1" applyAlignment="1">
      <alignment horizontal="center" vertical="center" wrapText="1"/>
    </xf>
    <xf numFmtId="49" fontId="3" fillId="0" borderId="2" xfId="52" applyNumberFormat="1" applyFont="1" applyBorder="1" applyAlignment="1">
      <alignment horizontal="left" vertical="center" wrapText="1"/>
    </xf>
    <xf numFmtId="49" fontId="3" fillId="0" borderId="3" xfId="52" applyNumberFormat="1" applyFont="1" applyBorder="1" applyAlignment="1">
      <alignment horizontal="center" vertical="center" wrapText="1"/>
    </xf>
    <xf numFmtId="49" fontId="3" fillId="0" borderId="4" xfId="52" applyNumberFormat="1" applyFont="1" applyBorder="1" applyAlignment="1">
      <alignment horizontal="center" vertical="center" wrapText="1"/>
    </xf>
    <xf numFmtId="49" fontId="2" fillId="0" borderId="2" xfId="52" applyNumberFormat="1" applyFont="1" applyBorder="1" applyAlignment="1">
      <alignment horizontal="center" vertical="center" wrapText="1"/>
    </xf>
    <xf numFmtId="0" fontId="4" fillId="0" borderId="2" xfId="52" applyFont="1" applyBorder="1" applyAlignment="1">
      <alignment horizontal="center" vertical="center" wrapText="1"/>
    </xf>
    <xf numFmtId="0" fontId="4" fillId="0" borderId="2" xfId="52" applyFont="1" applyBorder="1" applyAlignment="1">
      <alignment horizontal="left" vertical="center" wrapText="1"/>
    </xf>
    <xf numFmtId="176" fontId="4" fillId="0" borderId="2" xfId="52" applyNumberFormat="1" applyFont="1" applyBorder="1" applyAlignment="1">
      <alignment horizontal="center" vertical="center" shrinkToFit="1"/>
    </xf>
    <xf numFmtId="49" fontId="4" fillId="0" borderId="2" xfId="52" applyNumberFormat="1" applyFont="1" applyBorder="1" applyAlignment="1">
      <alignment horizontal="center" vertical="center" shrinkToFit="1"/>
    </xf>
    <xf numFmtId="49" fontId="3" fillId="0" borderId="3" xfId="52" applyNumberFormat="1" applyFont="1" applyBorder="1" applyAlignment="1">
      <alignment horizontal="center" vertical="center" shrinkToFit="1"/>
    </xf>
    <xf numFmtId="49" fontId="3" fillId="0" borderId="4" xfId="52" applyNumberFormat="1" applyFont="1" applyBorder="1" applyAlignment="1">
      <alignment horizontal="center" vertical="center" shrinkToFit="1"/>
    </xf>
    <xf numFmtId="0" fontId="4" fillId="0" borderId="2" xfId="45" applyFont="1" applyFill="1" applyBorder="1" applyAlignment="1" applyProtection="1">
      <alignment horizontal="center" vertical="center" wrapText="1"/>
    </xf>
    <xf numFmtId="57" fontId="4" fillId="0" borderId="2" xfId="52" applyNumberFormat="1" applyFont="1" applyBorder="1" applyAlignment="1">
      <alignment horizontal="center" vertical="center" shrinkToFit="1"/>
    </xf>
    <xf numFmtId="49" fontId="4" fillId="0" borderId="2" xfId="52" applyNumberFormat="1" applyFont="1" applyBorder="1" applyAlignment="1">
      <alignment horizontal="center" vertical="center" wrapText="1"/>
    </xf>
    <xf numFmtId="0" fontId="3" fillId="0" borderId="2" xfId="52" applyFont="1" applyBorder="1" applyAlignment="1">
      <alignment horizontal="left" vertical="center" wrapText="1"/>
    </xf>
    <xf numFmtId="57" fontId="4" fillId="0" borderId="2" xfId="52" applyNumberFormat="1" applyFont="1" applyBorder="1" applyAlignment="1">
      <alignment horizontal="center" vertical="center" wrapText="1"/>
    </xf>
    <xf numFmtId="176" fontId="2" fillId="0" borderId="2" xfId="52" applyNumberFormat="1" applyFont="1" applyBorder="1" applyAlignment="1">
      <alignment horizontal="center" vertical="center" wrapText="1"/>
    </xf>
    <xf numFmtId="49" fontId="9" fillId="0" borderId="5" xfId="52" applyNumberFormat="1" applyFont="1" applyBorder="1" applyAlignment="1">
      <alignment horizontal="center" vertical="center" wrapText="1"/>
    </xf>
    <xf numFmtId="0" fontId="9" fillId="0" borderId="2" xfId="52" applyFont="1" applyBorder="1" applyAlignment="1">
      <alignment horizontal="center" vertical="center" wrapText="1"/>
    </xf>
    <xf numFmtId="49" fontId="3" fillId="0" borderId="5" xfId="52" applyNumberFormat="1" applyFont="1" applyBorder="1" applyAlignment="1">
      <alignment horizontal="center" vertical="center" wrapText="1"/>
    </xf>
    <xf numFmtId="49" fontId="3" fillId="0" borderId="5" xfId="52" applyNumberFormat="1" applyFont="1" applyBorder="1" applyAlignment="1">
      <alignment horizontal="center" vertical="center" shrinkToFit="1"/>
    </xf>
    <xf numFmtId="0" fontId="3" fillId="0" borderId="2" xfId="52" applyFont="1" applyBorder="1" applyAlignment="1">
      <alignment horizontal="center" vertical="center"/>
    </xf>
    <xf numFmtId="57" fontId="2" fillId="0" borderId="2" xfId="52" applyNumberFormat="1" applyFont="1" applyBorder="1" applyAlignment="1">
      <alignment horizontal="center" vertical="center" wrapText="1"/>
    </xf>
    <xf numFmtId="0" fontId="7" fillId="0" borderId="0" xfId="52" applyFont="1" applyAlignment="1">
      <alignment horizontal="left" vertical="center" wrapText="1"/>
    </xf>
    <xf numFmtId="0" fontId="10" fillId="0" borderId="1" xfId="52" applyFont="1" applyBorder="1" applyAlignment="1">
      <alignment horizontal="center" vertical="center"/>
    </xf>
    <xf numFmtId="0" fontId="10" fillId="0" borderId="0" xfId="52" applyFont="1" applyAlignment="1">
      <alignment horizontal="center" vertical="center"/>
    </xf>
    <xf numFmtId="0" fontId="2" fillId="0" borderId="6" xfId="52" applyFont="1" applyBorder="1" applyAlignment="1">
      <alignment horizontal="center" vertical="center" wrapText="1"/>
    </xf>
    <xf numFmtId="49" fontId="9" fillId="0" borderId="3" xfId="52" applyNumberFormat="1" applyFont="1" applyBorder="1" applyAlignment="1">
      <alignment horizontal="left" vertical="center" wrapText="1"/>
    </xf>
    <xf numFmtId="0" fontId="2" fillId="0" borderId="2" xfId="52" applyFont="1" applyBorder="1" applyAlignment="1">
      <alignment horizontal="left" vertical="center" wrapText="1"/>
    </xf>
    <xf numFmtId="0" fontId="2" fillId="0" borderId="3" xfId="52" applyFont="1" applyBorder="1" applyAlignment="1">
      <alignment horizontal="center" vertical="center" wrapText="1"/>
    </xf>
    <xf numFmtId="0" fontId="2" fillId="0" borderId="4" xfId="52" applyFont="1" applyBorder="1" applyAlignment="1">
      <alignment horizontal="center" vertical="center" wrapText="1"/>
    </xf>
    <xf numFmtId="176" fontId="2" fillId="0" borderId="6" xfId="52" applyNumberFormat="1" applyFont="1" applyBorder="1" applyAlignment="1">
      <alignment horizontal="center" vertical="center" wrapText="1"/>
    </xf>
    <xf numFmtId="0" fontId="9" fillId="0" borderId="5" xfId="52" applyFont="1" applyBorder="1" applyAlignment="1">
      <alignment horizontal="center" vertical="center" wrapText="1"/>
    </xf>
    <xf numFmtId="0" fontId="2" fillId="0" borderId="5" xfId="52" applyFont="1" applyBorder="1" applyAlignment="1">
      <alignment horizontal="center" vertical="center" wrapText="1"/>
    </xf>
    <xf numFmtId="0" fontId="9" fillId="0" borderId="2" xfId="52" applyFont="1" applyBorder="1" applyAlignment="1">
      <alignment horizontal="center" vertical="center"/>
    </xf>
    <xf numFmtId="176" fontId="4" fillId="0" borderId="2" xfId="52" applyNumberFormat="1" applyFont="1" applyBorder="1" applyAlignment="1">
      <alignment horizontal="center" vertical="center"/>
    </xf>
    <xf numFmtId="0" fontId="4" fillId="0" borderId="2" xfId="52"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111 2" xfId="41"/>
    <cellStyle name="20% - 强调文字颜色 4" xfId="42" builtinId="42"/>
    <cellStyle name="40% - 强调文字颜色 4" xfId="43" builtinId="43"/>
    <cellStyle name="强调文字颜色 5" xfId="44" builtinId="45"/>
    <cellStyle name="常规 2 2" xfId="45"/>
    <cellStyle name="40% - 强调文字颜色 5" xfId="46" builtinId="47"/>
    <cellStyle name="常规 216_核对后上报_1" xfId="47"/>
    <cellStyle name="60% - 强调文字颜色 5" xfId="48" builtinId="48"/>
    <cellStyle name="强调文字颜色 6" xfId="49" builtinId="49"/>
    <cellStyle name="40% - 强调文字颜色 6" xfId="50" builtinId="51"/>
    <cellStyle name="60% - 强调文字颜色 6" xfId="51" builtinId="52"/>
    <cellStyle name="常规 2" xfId="52"/>
  </cellStyles>
  <dxfs count="1">
    <dxf>
      <font>
        <b val="0"/>
        <color indexed="16"/>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5</xdr:row>
      <xdr:rowOff>0</xdr:rowOff>
    </xdr:from>
    <xdr:to>
      <xdr:col>1</xdr:col>
      <xdr:colOff>352425</xdr:colOff>
      <xdr:row>5</xdr:row>
      <xdr:rowOff>57150</xdr:rowOff>
    </xdr:to>
    <xdr:pic>
      <xdr:nvPicPr>
        <xdr:cNvPr id="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2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2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2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2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2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2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2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2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2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2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3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3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3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3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3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3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3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3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3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3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4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4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4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4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4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4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4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4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4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4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5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5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5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5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5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5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5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5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5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5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6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6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6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6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6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6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6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6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6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6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7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7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7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7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7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7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7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7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7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7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8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8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8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8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8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8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8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8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8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8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9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9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9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9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9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9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9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9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9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9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0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0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0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0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0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0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0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0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0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0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1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1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1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1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1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1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1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1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1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1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2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2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2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2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2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2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2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2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2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2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3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3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3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3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3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3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3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3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3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3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4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4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390525</xdr:colOff>
      <xdr:row>5</xdr:row>
      <xdr:rowOff>57150</xdr:rowOff>
    </xdr:to>
    <xdr:pic>
      <xdr:nvPicPr>
        <xdr:cNvPr id="14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4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57150</xdr:rowOff>
    </xdr:to>
    <xdr:pic>
      <xdr:nvPicPr>
        <xdr:cNvPr id="14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4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381000</xdr:colOff>
      <xdr:row>5</xdr:row>
      <xdr:rowOff>66675</xdr:rowOff>
    </xdr:to>
    <xdr:pic>
      <xdr:nvPicPr>
        <xdr:cNvPr id="14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777365"/>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5</xdr:row>
      <xdr:rowOff>0</xdr:rowOff>
    </xdr:from>
    <xdr:to>
      <xdr:col>1</xdr:col>
      <xdr:colOff>323850</xdr:colOff>
      <xdr:row>5</xdr:row>
      <xdr:rowOff>57150</xdr:rowOff>
    </xdr:to>
    <xdr:pic>
      <xdr:nvPicPr>
        <xdr:cNvPr id="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66675</xdr:rowOff>
    </xdr:to>
    <xdr:pic>
      <xdr:nvPicPr>
        <xdr:cNvPr id="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66675</xdr:rowOff>
    </xdr:to>
    <xdr:pic>
      <xdr:nvPicPr>
        <xdr:cNvPr id="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66675</xdr:rowOff>
    </xdr:to>
    <xdr:pic>
      <xdr:nvPicPr>
        <xdr:cNvPr id="1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66675</xdr:rowOff>
    </xdr:to>
    <xdr:pic>
      <xdr:nvPicPr>
        <xdr:cNvPr id="1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1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2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2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2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57150</xdr:rowOff>
    </xdr:to>
    <xdr:pic>
      <xdr:nvPicPr>
        <xdr:cNvPr id="2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66675</xdr:rowOff>
    </xdr:to>
    <xdr:pic>
      <xdr:nvPicPr>
        <xdr:cNvPr id="2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323850</xdr:colOff>
      <xdr:row>5</xdr:row>
      <xdr:rowOff>66675</xdr:rowOff>
    </xdr:to>
    <xdr:pic>
      <xdr:nvPicPr>
        <xdr:cNvPr id="2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2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2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2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2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3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3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3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3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3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3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3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3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3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3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4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4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4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4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4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4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4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4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4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4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5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5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5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5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5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5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5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5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5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5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6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6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6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6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6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6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6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6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6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6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7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7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7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7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7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7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7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7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7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7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8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8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8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8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8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8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8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8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8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8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9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9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9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9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9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9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9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9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9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9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0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0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0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0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0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0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0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0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0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0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1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1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1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1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1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1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1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1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1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1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2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2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2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2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2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2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2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2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2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2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3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3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3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3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3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3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3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3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3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3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4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361950</xdr:colOff>
      <xdr:row>5</xdr:row>
      <xdr:rowOff>57150</xdr:rowOff>
    </xdr:to>
    <xdr:pic>
      <xdr:nvPicPr>
        <xdr:cNvPr id="14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4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57150</xdr:rowOff>
    </xdr:to>
    <xdr:pic>
      <xdr:nvPicPr>
        <xdr:cNvPr id="14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4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352425</xdr:colOff>
      <xdr:row>5</xdr:row>
      <xdr:rowOff>66675</xdr:rowOff>
    </xdr:to>
    <xdr:pic>
      <xdr:nvPicPr>
        <xdr:cNvPr id="14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3843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workbookViewId="0">
      <selection activeCell="Q21" sqref="Q21"/>
    </sheetView>
  </sheetViews>
  <sheetFormatPr defaultColWidth="9" defaultRowHeight="14.25" outlineLevelRow="7"/>
  <cols>
    <col min="1" max="1" width="3.625" style="1" customWidth="1"/>
    <col min="2" max="2" width="12.625" style="1" customWidth="1"/>
    <col min="3" max="3" width="7.125" style="1" customWidth="1"/>
    <col min="4" max="4" width="5.125" style="1" customWidth="1"/>
    <col min="5" max="5" width="46" style="1" customWidth="1"/>
    <col min="6" max="6" width="8.75" style="1" customWidth="1"/>
    <col min="7" max="7" width="9.5" style="1" customWidth="1"/>
    <col min="8" max="8" width="8.375" style="1" customWidth="1"/>
    <col min="9" max="9" width="9.625" style="1" customWidth="1"/>
    <col min="10" max="10" width="9.25" style="1" customWidth="1"/>
    <col min="11" max="11" width="12.625" style="1" customWidth="1"/>
    <col min="12" max="12" width="7.875" style="1" customWidth="1"/>
    <col min="13" max="16384" width="9" style="1"/>
  </cols>
  <sheetData>
    <row r="1" ht="23" customHeight="1" spans="1:12">
      <c r="A1" s="12" t="s">
        <v>0</v>
      </c>
      <c r="B1" s="47"/>
      <c r="C1" s="47"/>
      <c r="D1" s="47"/>
      <c r="E1" s="47"/>
      <c r="F1" s="47"/>
      <c r="G1" s="47"/>
      <c r="H1" s="47"/>
      <c r="I1" s="47"/>
      <c r="J1" s="47"/>
      <c r="K1" s="47"/>
      <c r="L1" s="47"/>
    </row>
    <row r="2" ht="27" customHeight="1" spans="1:12">
      <c r="A2" s="14" t="s">
        <v>1</v>
      </c>
      <c r="B2" s="14"/>
      <c r="C2" s="14"/>
      <c r="D2" s="14"/>
      <c r="E2" s="14"/>
      <c r="F2" s="14"/>
      <c r="G2" s="14"/>
      <c r="H2" s="14"/>
      <c r="I2" s="14"/>
      <c r="J2" s="14"/>
      <c r="K2" s="14"/>
      <c r="L2" s="14"/>
    </row>
    <row r="3" ht="20" customHeight="1" spans="1:12">
      <c r="A3" s="48"/>
      <c r="B3" s="48"/>
      <c r="C3" s="48"/>
      <c r="D3" s="49"/>
      <c r="E3" s="14"/>
      <c r="F3" s="14"/>
      <c r="G3" s="14"/>
      <c r="H3" s="14"/>
      <c r="I3" s="14"/>
      <c r="J3" s="14"/>
      <c r="K3" s="49" t="s">
        <v>2</v>
      </c>
      <c r="L3" s="49"/>
    </row>
    <row r="4" s="2" customFormat="1" ht="24.95" customHeight="1" spans="1:12">
      <c r="A4" s="18" t="s">
        <v>3</v>
      </c>
      <c r="B4" s="18" t="s">
        <v>4</v>
      </c>
      <c r="C4" s="18" t="s">
        <v>5</v>
      </c>
      <c r="D4" s="18" t="s">
        <v>6</v>
      </c>
      <c r="E4" s="18" t="s">
        <v>7</v>
      </c>
      <c r="F4" s="18" t="s">
        <v>8</v>
      </c>
      <c r="G4" s="18"/>
      <c r="H4" s="18"/>
      <c r="I4" s="18"/>
      <c r="J4" s="18" t="s">
        <v>9</v>
      </c>
      <c r="K4" s="18" t="s">
        <v>10</v>
      </c>
      <c r="L4" s="18" t="s">
        <v>11</v>
      </c>
    </row>
    <row r="5" s="3" customFormat="1" ht="45" customHeight="1" spans="1:12">
      <c r="A5" s="18"/>
      <c r="B5" s="18"/>
      <c r="C5" s="18"/>
      <c r="D5" s="18"/>
      <c r="E5" s="18"/>
      <c r="F5" s="50" t="s">
        <v>12</v>
      </c>
      <c r="G5" s="50" t="s">
        <v>13</v>
      </c>
      <c r="H5" s="50" t="s">
        <v>14</v>
      </c>
      <c r="I5" s="55" t="s">
        <v>15</v>
      </c>
      <c r="J5" s="18"/>
      <c r="K5" s="18"/>
      <c r="L5" s="18"/>
    </row>
    <row r="6" ht="24.95" customHeight="1" spans="1:12">
      <c r="A6" s="20" t="s">
        <v>16</v>
      </c>
      <c r="B6" s="20"/>
      <c r="C6" s="20"/>
      <c r="D6" s="20"/>
      <c r="E6" s="51"/>
      <c r="F6" s="22"/>
      <c r="G6" s="23"/>
      <c r="H6" s="23"/>
      <c r="I6" s="41"/>
      <c r="J6" s="56">
        <f>SUM(J7:J8)/2</f>
        <v>60000</v>
      </c>
      <c r="K6" s="56">
        <f>SUM(K7:K8)/2</f>
        <v>25000</v>
      </c>
      <c r="L6" s="42"/>
    </row>
    <row r="7" ht="24.95" customHeight="1" spans="1:12">
      <c r="A7" s="18" t="s">
        <v>17</v>
      </c>
      <c r="B7" s="18"/>
      <c r="C7" s="18"/>
      <c r="D7" s="18"/>
      <c r="E7" s="52"/>
      <c r="F7" s="53"/>
      <c r="G7" s="54"/>
      <c r="H7" s="54"/>
      <c r="I7" s="57"/>
      <c r="J7" s="58">
        <f>SUM(J8)</f>
        <v>60000</v>
      </c>
      <c r="K7" s="58">
        <f>SUM(K8)</f>
        <v>25000</v>
      </c>
      <c r="L7" s="19"/>
    </row>
    <row r="8" ht="90" customHeight="1" spans="1:12">
      <c r="A8" s="19">
        <v>1</v>
      </c>
      <c r="B8" s="29" t="s">
        <v>18</v>
      </c>
      <c r="C8" s="29" t="s">
        <v>19</v>
      </c>
      <c r="D8" s="29" t="s">
        <v>20</v>
      </c>
      <c r="E8" s="30" t="s">
        <v>21</v>
      </c>
      <c r="F8" s="29" t="s">
        <v>22</v>
      </c>
      <c r="G8" s="39">
        <v>44317</v>
      </c>
      <c r="H8" s="39">
        <v>44348</v>
      </c>
      <c r="I8" s="59">
        <v>44409</v>
      </c>
      <c r="J8" s="60">
        <v>60000</v>
      </c>
      <c r="K8" s="60">
        <v>25000</v>
      </c>
      <c r="L8" s="19"/>
    </row>
  </sheetData>
  <autoFilter ref="A3:L8">
    <extLst/>
  </autoFilter>
  <mergeCells count="16">
    <mergeCell ref="A1:L1"/>
    <mergeCell ref="A2:L2"/>
    <mergeCell ref="K3:L3"/>
    <mergeCell ref="F4:I4"/>
    <mergeCell ref="A6:D6"/>
    <mergeCell ref="F6:I6"/>
    <mergeCell ref="A7:D7"/>
    <mergeCell ref="F7:I7"/>
    <mergeCell ref="A4:A5"/>
    <mergeCell ref="B4:B5"/>
    <mergeCell ref="C4:C5"/>
    <mergeCell ref="D4:D5"/>
    <mergeCell ref="E4:E5"/>
    <mergeCell ref="J4:J5"/>
    <mergeCell ref="K4:K5"/>
    <mergeCell ref="L4:L5"/>
  </mergeCells>
  <printOptions horizontalCentered="1"/>
  <pageMargins left="0.236111111111111" right="0.236111111111111" top="0.747916666666667" bottom="0.747916666666667" header="0.314583333333333" footer="0.314583333333333"/>
  <pageSetup paperSize="9" scale="90" orientation="landscape" horizontalDpi="6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17" workbookViewId="0">
      <selection activeCell="A16" sqref="A16:L27"/>
    </sheetView>
  </sheetViews>
  <sheetFormatPr defaultColWidth="9" defaultRowHeight="14.25"/>
  <cols>
    <col min="1" max="1" width="4" style="8" customWidth="1"/>
    <col min="2" max="2" width="12.625" style="9" customWidth="1"/>
    <col min="3" max="3" width="8" style="1" customWidth="1"/>
    <col min="4" max="4" width="5.125" style="1" customWidth="1"/>
    <col min="5" max="5" width="57.625" style="10" customWidth="1"/>
    <col min="6" max="6" width="7.5" style="9" customWidth="1"/>
    <col min="7" max="7" width="8.375" style="9" customWidth="1"/>
    <col min="8" max="8" width="7.5" style="9" customWidth="1"/>
    <col min="9" max="9" width="7.625" style="1" customWidth="1"/>
    <col min="10" max="10" width="8.875" style="1" customWidth="1"/>
    <col min="11" max="11" width="10.75" style="1" customWidth="1"/>
    <col min="12" max="12" width="4.5" style="1" customWidth="1"/>
    <col min="13" max="16384" width="9" style="11"/>
  </cols>
  <sheetData>
    <row r="1" s="1" customFormat="1" ht="12" customHeight="1" spans="1:12">
      <c r="A1" s="12" t="s">
        <v>23</v>
      </c>
      <c r="B1" s="13"/>
      <c r="C1" s="13"/>
      <c r="D1" s="13"/>
      <c r="E1" s="13"/>
      <c r="F1" s="13"/>
      <c r="G1" s="13"/>
      <c r="H1" s="13"/>
      <c r="I1" s="13"/>
      <c r="J1" s="13"/>
      <c r="K1" s="13"/>
      <c r="L1" s="13"/>
    </row>
    <row r="2" s="1" customFormat="1" ht="27" customHeight="1" spans="1:12">
      <c r="A2" s="14" t="s">
        <v>24</v>
      </c>
      <c r="B2" s="14"/>
      <c r="C2" s="14"/>
      <c r="D2" s="14"/>
      <c r="E2" s="14"/>
      <c r="F2" s="14"/>
      <c r="G2" s="14"/>
      <c r="H2" s="14"/>
      <c r="I2" s="14"/>
      <c r="J2" s="14"/>
      <c r="K2" s="14"/>
      <c r="L2" s="14"/>
    </row>
    <row r="3" s="1" customFormat="1" ht="12" customHeight="1" spans="1:12">
      <c r="A3" s="15"/>
      <c r="B3" s="16"/>
      <c r="C3" s="16"/>
      <c r="D3" s="17"/>
      <c r="E3" s="14"/>
      <c r="F3" s="14"/>
      <c r="G3" s="14"/>
      <c r="H3" s="14"/>
      <c r="I3" s="14"/>
      <c r="J3" s="14"/>
      <c r="K3" s="17" t="s">
        <v>2</v>
      </c>
      <c r="L3" s="17"/>
    </row>
    <row r="4" s="2" customFormat="1" ht="20" customHeight="1" spans="1:12">
      <c r="A4" s="18" t="s">
        <v>3</v>
      </c>
      <c r="B4" s="18" t="s">
        <v>4</v>
      </c>
      <c r="C4" s="18" t="s">
        <v>5</v>
      </c>
      <c r="D4" s="18" t="s">
        <v>6</v>
      </c>
      <c r="E4" s="18" t="s">
        <v>7</v>
      </c>
      <c r="F4" s="18" t="s">
        <v>8</v>
      </c>
      <c r="G4" s="18"/>
      <c r="H4" s="18"/>
      <c r="I4" s="18"/>
      <c r="J4" s="18" t="s">
        <v>9</v>
      </c>
      <c r="K4" s="18" t="s">
        <v>10</v>
      </c>
      <c r="L4" s="18" t="s">
        <v>11</v>
      </c>
    </row>
    <row r="5" s="3" customFormat="1" ht="38" customHeight="1" spans="1:12">
      <c r="A5" s="18"/>
      <c r="B5" s="18"/>
      <c r="C5" s="18"/>
      <c r="D5" s="18"/>
      <c r="E5" s="18"/>
      <c r="F5" s="19" t="s">
        <v>12</v>
      </c>
      <c r="G5" s="19" t="s">
        <v>13</v>
      </c>
      <c r="H5" s="19" t="s">
        <v>14</v>
      </c>
      <c r="I5" s="40" t="s">
        <v>15</v>
      </c>
      <c r="J5" s="18"/>
      <c r="K5" s="18"/>
      <c r="L5" s="18"/>
    </row>
    <row r="6" s="1" customFormat="1" ht="20" customHeight="1" spans="1:12">
      <c r="A6" s="20" t="s">
        <v>16</v>
      </c>
      <c r="B6" s="20"/>
      <c r="C6" s="20"/>
      <c r="D6" s="20"/>
      <c r="E6" s="21"/>
      <c r="F6" s="22"/>
      <c r="G6" s="23"/>
      <c r="H6" s="23"/>
      <c r="I6" s="41"/>
      <c r="J6" s="18">
        <f>SUM(J7:J27)/2</f>
        <v>1653400</v>
      </c>
      <c r="K6" s="18">
        <f>SUM(K7:K27)/2</f>
        <v>142800</v>
      </c>
      <c r="L6" s="42"/>
    </row>
    <row r="7" s="4" customFormat="1" ht="18" customHeight="1" spans="1:12">
      <c r="A7" s="24" t="s">
        <v>25</v>
      </c>
      <c r="B7" s="24"/>
      <c r="C7" s="24"/>
      <c r="D7" s="24"/>
      <c r="E7" s="25"/>
      <c r="F7" s="26"/>
      <c r="G7" s="27"/>
      <c r="H7" s="27"/>
      <c r="I7" s="43"/>
      <c r="J7" s="18">
        <f>SUM(J8:J10)</f>
        <v>15000</v>
      </c>
      <c r="K7" s="18">
        <f>SUM(K8:K10)</f>
        <v>15000</v>
      </c>
      <c r="L7" s="18"/>
    </row>
    <row r="8" s="5" customFormat="1" ht="47" customHeight="1" spans="1:12">
      <c r="A8" s="28" t="s">
        <v>26</v>
      </c>
      <c r="B8" s="29" t="s">
        <v>27</v>
      </c>
      <c r="C8" s="29" t="s">
        <v>19</v>
      </c>
      <c r="D8" s="29" t="s">
        <v>20</v>
      </c>
      <c r="E8" s="30" t="s">
        <v>28</v>
      </c>
      <c r="F8" s="31">
        <v>44287</v>
      </c>
      <c r="G8" s="31">
        <v>44348</v>
      </c>
      <c r="H8" s="31">
        <v>44378</v>
      </c>
      <c r="I8" s="31">
        <v>44440</v>
      </c>
      <c r="J8" s="19">
        <v>5000</v>
      </c>
      <c r="K8" s="19">
        <v>5000</v>
      </c>
      <c r="L8" s="19"/>
    </row>
    <row r="9" s="5" customFormat="1" ht="110" customHeight="1" spans="1:12">
      <c r="A9" s="28" t="s">
        <v>29</v>
      </c>
      <c r="B9" s="29" t="s">
        <v>30</v>
      </c>
      <c r="C9" s="29" t="s">
        <v>19</v>
      </c>
      <c r="D9" s="29" t="s">
        <v>20</v>
      </c>
      <c r="E9" s="30" t="s">
        <v>31</v>
      </c>
      <c r="F9" s="32" t="s">
        <v>32</v>
      </c>
      <c r="G9" s="32" t="s">
        <v>33</v>
      </c>
      <c r="H9" s="32" t="s">
        <v>34</v>
      </c>
      <c r="I9" s="32" t="s">
        <v>35</v>
      </c>
      <c r="J9" s="19">
        <v>5000</v>
      </c>
      <c r="K9" s="19">
        <v>5000</v>
      </c>
      <c r="L9" s="19"/>
    </row>
    <row r="10" s="5" customFormat="1" ht="60" customHeight="1" spans="1:12">
      <c r="A10" s="28" t="s">
        <v>36</v>
      </c>
      <c r="B10" s="29" t="s">
        <v>37</v>
      </c>
      <c r="C10" s="29" t="s">
        <v>19</v>
      </c>
      <c r="D10" s="29" t="s">
        <v>20</v>
      </c>
      <c r="E10" s="30" t="s">
        <v>38</v>
      </c>
      <c r="F10" s="31">
        <v>44317</v>
      </c>
      <c r="G10" s="31">
        <v>44348</v>
      </c>
      <c r="H10" s="31">
        <v>44378</v>
      </c>
      <c r="I10" s="31">
        <v>44440</v>
      </c>
      <c r="J10" s="19">
        <v>5000</v>
      </c>
      <c r="K10" s="19">
        <v>5000</v>
      </c>
      <c r="L10" s="19"/>
    </row>
    <row r="11" s="4" customFormat="1" ht="18" customHeight="1" spans="1:12">
      <c r="A11" s="24" t="s">
        <v>39</v>
      </c>
      <c r="B11" s="24"/>
      <c r="C11" s="24"/>
      <c r="D11" s="24"/>
      <c r="E11" s="25"/>
      <c r="F11" s="33"/>
      <c r="G11" s="34"/>
      <c r="H11" s="34"/>
      <c r="I11" s="44"/>
      <c r="J11" s="45">
        <f>SUM(J12:J13)</f>
        <v>1020000</v>
      </c>
      <c r="K11" s="45">
        <f>SUM(K12:K13)</f>
        <v>60000</v>
      </c>
      <c r="L11" s="18"/>
    </row>
    <row r="12" s="5" customFormat="1" ht="36" customHeight="1" spans="1:12">
      <c r="A12" s="28" t="s">
        <v>40</v>
      </c>
      <c r="B12" s="35" t="s">
        <v>41</v>
      </c>
      <c r="C12" s="29" t="s">
        <v>19</v>
      </c>
      <c r="D12" s="29" t="s">
        <v>20</v>
      </c>
      <c r="E12" s="30" t="s">
        <v>42</v>
      </c>
      <c r="F12" s="36" t="s">
        <v>43</v>
      </c>
      <c r="G12" s="36"/>
      <c r="H12" s="36"/>
      <c r="I12" s="36"/>
      <c r="J12" s="35">
        <v>580000</v>
      </c>
      <c r="K12" s="29">
        <v>40000</v>
      </c>
      <c r="L12" s="46"/>
    </row>
    <row r="13" s="5" customFormat="1" ht="51" customHeight="1" spans="1:12">
      <c r="A13" s="28" t="s">
        <v>44</v>
      </c>
      <c r="B13" s="35" t="s">
        <v>45</v>
      </c>
      <c r="C13" s="29" t="s">
        <v>19</v>
      </c>
      <c r="D13" s="29" t="s">
        <v>20</v>
      </c>
      <c r="E13" s="30" t="s">
        <v>46</v>
      </c>
      <c r="F13" s="36">
        <v>44348</v>
      </c>
      <c r="G13" s="36">
        <v>44409</v>
      </c>
      <c r="H13" s="36">
        <v>44440</v>
      </c>
      <c r="I13" s="31">
        <v>44470</v>
      </c>
      <c r="J13" s="29">
        <v>440000</v>
      </c>
      <c r="K13" s="29">
        <v>20000</v>
      </c>
      <c r="L13" s="19"/>
    </row>
    <row r="14" s="6" customFormat="1" ht="18" customHeight="1" spans="1:12">
      <c r="A14" s="24" t="s">
        <v>47</v>
      </c>
      <c r="B14" s="24"/>
      <c r="C14" s="24"/>
      <c r="D14" s="24"/>
      <c r="E14" s="25"/>
      <c r="F14" s="33"/>
      <c r="G14" s="34"/>
      <c r="H14" s="34"/>
      <c r="I14" s="44"/>
      <c r="J14" s="18">
        <f>SUM(J15:J16)</f>
        <v>30000</v>
      </c>
      <c r="K14" s="18">
        <f>SUM(K15:K16)</f>
        <v>16000</v>
      </c>
      <c r="L14" s="18"/>
    </row>
    <row r="15" s="7" customFormat="1" ht="97" customHeight="1" spans="1:12">
      <c r="A15" s="37" t="s">
        <v>48</v>
      </c>
      <c r="B15" s="29" t="s">
        <v>49</v>
      </c>
      <c r="C15" s="29" t="s">
        <v>19</v>
      </c>
      <c r="D15" s="29" t="s">
        <v>20</v>
      </c>
      <c r="E15" s="30" t="s">
        <v>50</v>
      </c>
      <c r="F15" s="31">
        <v>44228</v>
      </c>
      <c r="G15" s="31">
        <v>44256</v>
      </c>
      <c r="H15" s="31">
        <v>44287</v>
      </c>
      <c r="I15" s="31">
        <v>44317</v>
      </c>
      <c r="J15" s="29">
        <v>10000</v>
      </c>
      <c r="K15" s="29">
        <v>8000</v>
      </c>
      <c r="L15" s="29"/>
    </row>
    <row r="16" s="7" customFormat="1" ht="78.75" spans="1:12">
      <c r="A16" s="37" t="s">
        <v>51</v>
      </c>
      <c r="B16" s="29" t="s">
        <v>52</v>
      </c>
      <c r="C16" s="29" t="s">
        <v>19</v>
      </c>
      <c r="D16" s="29" t="s">
        <v>20</v>
      </c>
      <c r="E16" s="30" t="s">
        <v>53</v>
      </c>
      <c r="F16" s="32" t="s">
        <v>54</v>
      </c>
      <c r="G16" s="32" t="s">
        <v>32</v>
      </c>
      <c r="H16" s="32" t="s">
        <v>34</v>
      </c>
      <c r="I16" s="32" t="s">
        <v>55</v>
      </c>
      <c r="J16" s="29">
        <v>20000</v>
      </c>
      <c r="K16" s="29">
        <v>8000</v>
      </c>
      <c r="L16" s="29"/>
    </row>
    <row r="17" s="4" customFormat="1" ht="18" customHeight="1" spans="1:12">
      <c r="A17" s="24" t="s">
        <v>56</v>
      </c>
      <c r="B17" s="24"/>
      <c r="C17" s="24"/>
      <c r="D17" s="24"/>
      <c r="E17" s="25"/>
      <c r="F17" s="33"/>
      <c r="G17" s="34"/>
      <c r="H17" s="34"/>
      <c r="I17" s="44"/>
      <c r="J17" s="45">
        <f>SUM(J18:J24)</f>
        <v>540400</v>
      </c>
      <c r="K17" s="45">
        <f>SUM(K18:K24)</f>
        <v>28000</v>
      </c>
      <c r="L17" s="18"/>
    </row>
    <row r="18" s="7" customFormat="1" ht="42" customHeight="1" spans="1:12">
      <c r="A18" s="37" t="s">
        <v>57</v>
      </c>
      <c r="B18" s="29" t="s">
        <v>58</v>
      </c>
      <c r="C18" s="29" t="s">
        <v>19</v>
      </c>
      <c r="D18" s="29" t="s">
        <v>20</v>
      </c>
      <c r="E18" s="30" t="s">
        <v>59</v>
      </c>
      <c r="F18" s="36">
        <v>44348</v>
      </c>
      <c r="G18" s="36">
        <v>44378</v>
      </c>
      <c r="H18" s="36">
        <v>44440</v>
      </c>
      <c r="I18" s="31">
        <v>44501</v>
      </c>
      <c r="J18" s="29">
        <v>400000</v>
      </c>
      <c r="K18" s="29">
        <v>6000</v>
      </c>
      <c r="L18" s="29"/>
    </row>
    <row r="19" s="7" customFormat="1" ht="42" customHeight="1" spans="1:12">
      <c r="A19" s="37" t="s">
        <v>60</v>
      </c>
      <c r="B19" s="37" t="s">
        <v>61</v>
      </c>
      <c r="C19" s="29" t="s">
        <v>19</v>
      </c>
      <c r="D19" s="29" t="s">
        <v>20</v>
      </c>
      <c r="E19" s="30" t="s">
        <v>62</v>
      </c>
      <c r="F19" s="36">
        <v>44348</v>
      </c>
      <c r="G19" s="36">
        <v>44409</v>
      </c>
      <c r="H19" s="36">
        <v>44440</v>
      </c>
      <c r="I19" s="31">
        <v>44470</v>
      </c>
      <c r="J19" s="29">
        <v>3000</v>
      </c>
      <c r="K19" s="29">
        <v>3000</v>
      </c>
      <c r="L19" s="29"/>
    </row>
    <row r="20" s="7" customFormat="1" ht="42" customHeight="1" spans="1:12">
      <c r="A20" s="37" t="s">
        <v>63</v>
      </c>
      <c r="B20" s="37" t="s">
        <v>64</v>
      </c>
      <c r="C20" s="29" t="s">
        <v>19</v>
      </c>
      <c r="D20" s="29" t="s">
        <v>20</v>
      </c>
      <c r="E20" s="30" t="s">
        <v>65</v>
      </c>
      <c r="F20" s="36">
        <v>44378</v>
      </c>
      <c r="G20" s="36">
        <v>44409</v>
      </c>
      <c r="H20" s="36">
        <v>44440</v>
      </c>
      <c r="I20" s="31">
        <v>44470</v>
      </c>
      <c r="J20" s="29">
        <v>1000</v>
      </c>
      <c r="K20" s="29">
        <v>1000</v>
      </c>
      <c r="L20" s="29"/>
    </row>
    <row r="21" s="7" customFormat="1" ht="62" customHeight="1" spans="1:12">
      <c r="A21" s="37" t="s">
        <v>66</v>
      </c>
      <c r="B21" s="35" t="s">
        <v>67</v>
      </c>
      <c r="C21" s="29" t="s">
        <v>19</v>
      </c>
      <c r="D21" s="29" t="s">
        <v>20</v>
      </c>
      <c r="E21" s="30" t="s">
        <v>68</v>
      </c>
      <c r="F21" s="36">
        <v>44378</v>
      </c>
      <c r="G21" s="36">
        <v>44409</v>
      </c>
      <c r="H21" s="36">
        <v>44440</v>
      </c>
      <c r="I21" s="31">
        <v>44501</v>
      </c>
      <c r="J21" s="29">
        <v>100000</v>
      </c>
      <c r="K21" s="29">
        <v>8000</v>
      </c>
      <c r="L21" s="29"/>
    </row>
    <row r="22" s="7" customFormat="1" ht="45" customHeight="1" spans="1:12">
      <c r="A22" s="37" t="s">
        <v>69</v>
      </c>
      <c r="B22" s="35" t="s">
        <v>70</v>
      </c>
      <c r="C22" s="29" t="s">
        <v>19</v>
      </c>
      <c r="D22" s="29" t="s">
        <v>20</v>
      </c>
      <c r="E22" s="30" t="s">
        <v>71</v>
      </c>
      <c r="F22" s="36">
        <v>44348</v>
      </c>
      <c r="G22" s="36">
        <v>44409</v>
      </c>
      <c r="H22" s="36">
        <v>44440</v>
      </c>
      <c r="I22" s="31">
        <v>44501</v>
      </c>
      <c r="J22" s="29">
        <v>20000</v>
      </c>
      <c r="K22" s="29">
        <v>3000</v>
      </c>
      <c r="L22" s="29"/>
    </row>
    <row r="23" s="7" customFormat="1" ht="51" customHeight="1" spans="1:12">
      <c r="A23" s="37" t="s">
        <v>72</v>
      </c>
      <c r="B23" s="35" t="s">
        <v>73</v>
      </c>
      <c r="C23" s="29" t="s">
        <v>19</v>
      </c>
      <c r="D23" s="29" t="s">
        <v>20</v>
      </c>
      <c r="E23" s="30" t="s">
        <v>74</v>
      </c>
      <c r="F23" s="36">
        <v>44378</v>
      </c>
      <c r="G23" s="36">
        <v>44409</v>
      </c>
      <c r="H23" s="36">
        <v>44440</v>
      </c>
      <c r="I23" s="31">
        <v>44470</v>
      </c>
      <c r="J23" s="29">
        <v>3000</v>
      </c>
      <c r="K23" s="29">
        <v>3000</v>
      </c>
      <c r="L23" s="29"/>
    </row>
    <row r="24" s="7" customFormat="1" ht="44" customHeight="1" spans="1:12">
      <c r="A24" s="37" t="s">
        <v>75</v>
      </c>
      <c r="B24" s="35" t="s">
        <v>76</v>
      </c>
      <c r="C24" s="29" t="s">
        <v>19</v>
      </c>
      <c r="D24" s="29" t="s">
        <v>20</v>
      </c>
      <c r="E24" s="30" t="s">
        <v>77</v>
      </c>
      <c r="F24" s="36">
        <v>44348</v>
      </c>
      <c r="G24" s="36">
        <v>44409</v>
      </c>
      <c r="H24" s="36">
        <v>44440</v>
      </c>
      <c r="I24" s="31">
        <v>44470</v>
      </c>
      <c r="J24" s="29">
        <v>13400</v>
      </c>
      <c r="K24" s="29">
        <v>4000</v>
      </c>
      <c r="L24" s="29"/>
    </row>
    <row r="25" s="4" customFormat="1" ht="18" customHeight="1" spans="1:12">
      <c r="A25" s="24" t="s">
        <v>78</v>
      </c>
      <c r="B25" s="24"/>
      <c r="C25" s="24"/>
      <c r="D25" s="24"/>
      <c r="E25" s="38"/>
      <c r="F25" s="33"/>
      <c r="G25" s="34"/>
      <c r="H25" s="34"/>
      <c r="I25" s="44"/>
      <c r="J25" s="45">
        <f>SUM(J26:J27)</f>
        <v>48000</v>
      </c>
      <c r="K25" s="45">
        <f>SUM(K26:K27)</f>
        <v>23800</v>
      </c>
      <c r="L25" s="18"/>
    </row>
    <row r="26" s="7" customFormat="1" ht="43" customHeight="1" spans="1:12">
      <c r="A26" s="37" t="s">
        <v>79</v>
      </c>
      <c r="B26" s="35" t="s">
        <v>80</v>
      </c>
      <c r="C26" s="29" t="s">
        <v>19</v>
      </c>
      <c r="D26" s="29" t="s">
        <v>20</v>
      </c>
      <c r="E26" s="30" t="s">
        <v>81</v>
      </c>
      <c r="F26" s="36">
        <v>44348</v>
      </c>
      <c r="G26" s="36">
        <v>44409</v>
      </c>
      <c r="H26" s="36">
        <v>44440</v>
      </c>
      <c r="I26" s="31">
        <v>44470</v>
      </c>
      <c r="J26" s="29">
        <v>36200</v>
      </c>
      <c r="K26" s="29">
        <v>16000</v>
      </c>
      <c r="L26" s="29"/>
    </row>
    <row r="27" s="7" customFormat="1" ht="48" customHeight="1" spans="1:12">
      <c r="A27" s="37" t="s">
        <v>82</v>
      </c>
      <c r="B27" s="29" t="s">
        <v>83</v>
      </c>
      <c r="C27" s="29" t="s">
        <v>19</v>
      </c>
      <c r="D27" s="29" t="s">
        <v>20</v>
      </c>
      <c r="E27" s="30" t="s">
        <v>84</v>
      </c>
      <c r="F27" s="29" t="s">
        <v>22</v>
      </c>
      <c r="G27" s="39">
        <v>44348</v>
      </c>
      <c r="H27" s="39">
        <v>44378</v>
      </c>
      <c r="I27" s="31">
        <v>44440</v>
      </c>
      <c r="J27" s="29">
        <v>11800</v>
      </c>
      <c r="K27" s="29">
        <v>7800</v>
      </c>
      <c r="L27" s="29"/>
    </row>
  </sheetData>
  <autoFilter ref="A6:L27">
    <extLst/>
  </autoFilter>
  <mergeCells count="25">
    <mergeCell ref="A1:L1"/>
    <mergeCell ref="A2:L2"/>
    <mergeCell ref="K3:L3"/>
    <mergeCell ref="F4:I4"/>
    <mergeCell ref="A6:D6"/>
    <mergeCell ref="F6:I6"/>
    <mergeCell ref="A7:D7"/>
    <mergeCell ref="F7:I7"/>
    <mergeCell ref="A11:D11"/>
    <mergeCell ref="F11:I11"/>
    <mergeCell ref="F12:I12"/>
    <mergeCell ref="A14:D14"/>
    <mergeCell ref="F14:I14"/>
    <mergeCell ref="A17:D17"/>
    <mergeCell ref="F17:I17"/>
    <mergeCell ref="A25:D25"/>
    <mergeCell ref="F25:I25"/>
    <mergeCell ref="A4:A5"/>
    <mergeCell ref="B4:B5"/>
    <mergeCell ref="C4:C5"/>
    <mergeCell ref="D4:D5"/>
    <mergeCell ref="E4:E5"/>
    <mergeCell ref="J4:J5"/>
    <mergeCell ref="K4:K5"/>
    <mergeCell ref="L4:L5"/>
  </mergeCells>
  <conditionalFormatting sqref="B18">
    <cfRule type="expression" dxfId="0" priority="2" stopIfTrue="1">
      <formula>AND(COUNTIF($D:$D,B18)&gt;1,NOT(ISBLANK(B18)))</formula>
    </cfRule>
  </conditionalFormatting>
  <printOptions horizontalCentered="1"/>
  <pageMargins left="0.156944444444444" right="0.156944444444444" top="0.393055555555556" bottom="0.196527777777778" header="0.511805555555556" footer="0.196527777777778"/>
  <pageSetup paperSize="9" scale="90" orientation="landscape" horizont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省级重点项目</vt:lpstr>
      <vt:lpstr>市级重点项目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2019-07-31T03:27:00Z</dcterms:created>
  <cp:lastPrinted>2021-02-18T17:16:00Z</cp:lastPrinted>
  <dcterms:modified xsi:type="dcterms:W3CDTF">2021-03-04T01:29:46Z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